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rbeitsbereiche\LG-Infra-manag\S4_Strassen_Plang_Realisierg\S4-05_Strassen_Wege_Plaetze_Anlagen\Projekte\000 PL-Handbuch\Stadt Uster Standard\bereit für finale Kontrolle\"/>
    </mc:Choice>
  </mc:AlternateContent>
  <bookViews>
    <workbookView xWindow="38295" yWindow="-105" windowWidth="38625" windowHeight="21225"/>
  </bookViews>
  <sheets>
    <sheet name="Kostenschätzung" sheetId="2" r:id="rId1"/>
    <sheet name="gebundene_ungebundene Ausgaben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D9" i="3" l="1"/>
  <c r="C9" i="3"/>
  <c r="G58" i="2" l="1"/>
  <c r="G56" i="2"/>
  <c r="G42" i="2"/>
  <c r="G43" i="2" s="1"/>
  <c r="G26" i="2"/>
  <c r="G27" i="2" s="1"/>
  <c r="G7" i="2"/>
  <c r="G8" i="2" s="1"/>
  <c r="G59" i="2" l="1"/>
  <c r="G57" i="2"/>
  <c r="F26" i="2"/>
  <c r="F27" i="2" s="1"/>
  <c r="D12" i="2"/>
  <c r="H42" i="2"/>
  <c r="J42" i="2"/>
  <c r="F42" i="2"/>
  <c r="D32" i="2"/>
  <c r="E42" i="2"/>
  <c r="E43" i="2" s="1"/>
  <c r="K56" i="2"/>
  <c r="K57" i="2" s="1"/>
  <c r="J56" i="2"/>
  <c r="J57" i="2" s="1"/>
  <c r="H56" i="2"/>
  <c r="H57" i="2" s="1"/>
  <c r="F56" i="2"/>
  <c r="F57" i="2" s="1"/>
  <c r="D46" i="2"/>
  <c r="K42" i="2"/>
  <c r="I42" i="2"/>
  <c r="K26" i="2"/>
  <c r="K27" i="2" s="1"/>
  <c r="I26" i="2"/>
  <c r="I27" i="2" s="1"/>
  <c r="H26" i="2"/>
  <c r="H27" i="2" s="1"/>
  <c r="K7" i="2"/>
  <c r="K8" i="2" s="1"/>
  <c r="J7" i="2"/>
  <c r="J8" i="2" s="1"/>
  <c r="I7" i="2"/>
  <c r="I8" i="2" s="1"/>
  <c r="H7" i="2"/>
  <c r="H8" i="2" s="1"/>
  <c r="F7" i="2"/>
  <c r="F8" i="2" s="1"/>
  <c r="E7" i="2"/>
  <c r="D7" i="2" l="1"/>
  <c r="D8" i="2" s="1"/>
  <c r="E8" i="2"/>
  <c r="J26" i="2"/>
  <c r="J27" i="2" s="1"/>
  <c r="D47" i="2"/>
  <c r="E56" i="2"/>
  <c r="I56" i="2"/>
  <c r="J43" i="2"/>
  <c r="J58" i="2"/>
  <c r="I43" i="2"/>
  <c r="K43" i="2"/>
  <c r="K58" i="2"/>
  <c r="K59" i="2" s="1"/>
  <c r="F58" i="2"/>
  <c r="F43" i="2"/>
  <c r="H58" i="2"/>
  <c r="H43" i="2"/>
  <c r="J59" i="2" l="1"/>
  <c r="E26" i="2"/>
  <c r="E27" i="2" s="1"/>
  <c r="I57" i="2"/>
  <c r="I58" i="2"/>
  <c r="I59" i="2" s="1"/>
  <c r="E57" i="2"/>
  <c r="H59" i="2"/>
  <c r="F59" i="2"/>
  <c r="E58" i="2" l="1"/>
  <c r="E59" i="2"/>
  <c r="D6" i="2" l="1"/>
  <c r="D24" i="2"/>
  <c r="D13" i="2"/>
  <c r="D14" i="2"/>
  <c r="D15" i="2"/>
  <c r="D16" i="2"/>
  <c r="D17" i="2"/>
  <c r="D18" i="2"/>
  <c r="D19" i="2"/>
  <c r="D20" i="2"/>
  <c r="D21" i="2"/>
  <c r="D22" i="2"/>
  <c r="D23" i="2"/>
  <c r="D25" i="2"/>
  <c r="D54" i="2"/>
  <c r="D41" i="2"/>
  <c r="D33" i="2"/>
  <c r="D34" i="2"/>
  <c r="D35" i="2"/>
  <c r="D36" i="2"/>
  <c r="D37" i="2"/>
  <c r="D38" i="2"/>
  <c r="D39" i="2"/>
  <c r="D40" i="2"/>
  <c r="D30" i="2"/>
  <c r="D53" i="2"/>
  <c r="D55" i="2"/>
  <c r="D52" i="2"/>
  <c r="D51" i="2"/>
  <c r="D50" i="2"/>
  <c r="D49" i="2"/>
  <c r="D48" i="2"/>
  <c r="D56" i="2" s="1"/>
  <c r="D57" i="2" s="1"/>
  <c r="D26" i="2" l="1"/>
  <c r="D27" i="2" s="1"/>
  <c r="D42" i="2"/>
  <c r="D58" i="2" l="1"/>
  <c r="D43" i="2"/>
  <c r="D59" i="2" l="1"/>
  <c r="F60" i="2" l="1"/>
  <c r="G60" i="2"/>
  <c r="I60" i="2"/>
  <c r="E60" i="2"/>
  <c r="J60" i="2"/>
  <c r="K60" i="2"/>
  <c r="H60" i="2"/>
</calcChain>
</file>

<file path=xl/sharedStrings.xml><?xml version="1.0" encoding="utf-8"?>
<sst xmlns="http://schemas.openxmlformats.org/spreadsheetml/2006/main" count="87" uniqueCount="79">
  <si>
    <t>Kostenschätzung</t>
  </si>
  <si>
    <t>Landerwerb / Notariatskosten</t>
  </si>
  <si>
    <t>Prüfungen</t>
  </si>
  <si>
    <t>Baustelleneinrichtung</t>
  </si>
  <si>
    <t>Holzen und Roden</t>
  </si>
  <si>
    <t>Abbrüche und Demontagen</t>
  </si>
  <si>
    <t>Bauarbeiten für Werkleitungen</t>
  </si>
  <si>
    <t>Baugruben und Erdbau</t>
  </si>
  <si>
    <t>Pflästerungen und Abschlüsse</t>
  </si>
  <si>
    <t>Belagsarbeiten</t>
  </si>
  <si>
    <t>Kanalisationen und Entwässerungen</t>
  </si>
  <si>
    <t>Leiteinrichtung Signale, Markierung</t>
  </si>
  <si>
    <t>Verkehrsführung, Verkehrsdienste, Baustellensignalisation</t>
  </si>
  <si>
    <t>Inliner- und Robotersanierung</t>
  </si>
  <si>
    <t>Geländer, Zäune, Schlosserarbeiten</t>
  </si>
  <si>
    <t>Betriebliche Aufwendungen Stadt Uster (intern)</t>
  </si>
  <si>
    <t>Interne Kosten der Werke (Liefern, Verlegen Leitungen)</t>
  </si>
  <si>
    <t>Vorprojekt</t>
  </si>
  <si>
    <t>Bauprojekt</t>
  </si>
  <si>
    <t>Bewilligungsverfahren/Auflageprojekt</t>
  </si>
  <si>
    <t>Ausschreibung, Offertvergleich, Vergabeantrag</t>
  </si>
  <si>
    <t>Ausführungsprojekt</t>
  </si>
  <si>
    <t>Ausführung</t>
  </si>
  <si>
    <t>Inbetriebnahne, Abschluss</t>
  </si>
  <si>
    <t>Erheb./Abklärungen., Mithilfe Landerwerb</t>
  </si>
  <si>
    <t>Vermarkung und Vermessung</t>
  </si>
  <si>
    <t>Anteil % der Kosten Total</t>
  </si>
  <si>
    <t>Fr.</t>
  </si>
  <si>
    <t>Total</t>
  </si>
  <si>
    <t>Verkehrswegbau</t>
  </si>
  <si>
    <t>Öffentliche Beleuchtung</t>
  </si>
  <si>
    <t>Stadt Uster, Abteilung Bau</t>
  </si>
  <si>
    <t>Energie Uster AG</t>
  </si>
  <si>
    <t>MwSt.</t>
  </si>
  <si>
    <t>Wasserhaltung</t>
  </si>
  <si>
    <t>Strasseninspektorat</t>
  </si>
  <si>
    <t>Baumeisterarbeiten</t>
  </si>
  <si>
    <t>Betriebliche Aufwendungen Energie Uster öB (intern) (siehe Elektrische Inst.)</t>
  </si>
  <si>
    <t>Geotechnik, Laborkosten, Belagsuntersuchung usw. (Consultest)</t>
  </si>
  <si>
    <t xml:space="preserve">Regiearbeiten </t>
  </si>
  <si>
    <t xml:space="preserve">Rohrvortrieb </t>
  </si>
  <si>
    <t xml:space="preserve">Betonarbeiten </t>
  </si>
  <si>
    <t>Bepflanzung, Gärtnerarbeiten</t>
  </si>
  <si>
    <t>Baumgruben, Bäume</t>
  </si>
  <si>
    <t>Elektrische Installation (Beleuchtung u. Signale, Verteilkabine)</t>
  </si>
  <si>
    <t>Werk 1</t>
  </si>
  <si>
    <t>Werk 2</t>
  </si>
  <si>
    <t>Werk 3</t>
  </si>
  <si>
    <t>T O T A L (inkl. 8.1% MwSt.)</t>
  </si>
  <si>
    <t>I. Erwerb von Grund und Rechten</t>
  </si>
  <si>
    <t>T O T A L II. Bauarbeiten (exkl. 8.1% MwSt.)</t>
  </si>
  <si>
    <t>T O T A L II. Bauarbeiten (inkl. 8.1% MwSt.)</t>
  </si>
  <si>
    <t>T O T A L III. Nebenarbeiten (exkl. 8.1% MwSt.)</t>
  </si>
  <si>
    <t>T O T A L IV. Techn. Arbeiten (exkl. 8.1% MwSt.)</t>
  </si>
  <si>
    <t>T O T A L III. Nebenarbeiten (inkl. 8.1% MwSt.)</t>
  </si>
  <si>
    <t>T O T A L IV. Techn. Arbeiten (inkl. 8.1% MwSt.)</t>
  </si>
  <si>
    <t>T O T A L I. Erwerb von Grund und Rechten (exkl. 8.1% MwSt.)</t>
  </si>
  <si>
    <t>T O T A L I. Erwerb von Grund und Rechten (inkl. 8.1% MwSt.)</t>
  </si>
  <si>
    <t>II. Bauarbeiten</t>
  </si>
  <si>
    <t>III. Nebenarbeiten</t>
  </si>
  <si>
    <t>IV.Technische Arbeiten</t>
  </si>
  <si>
    <t>Honorare Fachkräfte: OBL, BHU, Geologe, Architekt, Spezialisten</t>
  </si>
  <si>
    <t>Kanalisation</t>
  </si>
  <si>
    <t>Erwerb von Grund und Rechten</t>
  </si>
  <si>
    <t>Bauarbeiten</t>
  </si>
  <si>
    <t>Beleuchtung inkl. Grabarbeiten</t>
  </si>
  <si>
    <t>Nebenarbeiten</t>
  </si>
  <si>
    <t>Technische Arbeiten</t>
  </si>
  <si>
    <t>III.</t>
  </si>
  <si>
    <t>iV.</t>
  </si>
  <si>
    <t>V.</t>
  </si>
  <si>
    <t>I.</t>
  </si>
  <si>
    <t>II.</t>
  </si>
  <si>
    <t>* Gebundene
Ausgaben
Fr. inkl. MWST</t>
  </si>
  <si>
    <t>Aufteilung gebundene und ungebundene Ausgaben</t>
  </si>
  <si>
    <t>* Ungebundene
Ausgaben
Fr. inkl. MWST</t>
  </si>
  <si>
    <t>* Aufteilung gem. definition OBL Stadt Uster</t>
  </si>
  <si>
    <t>Fundationsschichten für Verkehrsanlagen</t>
  </si>
  <si>
    <t>Möblierung, Sitzbänke, Abfalleimer, Schutzpfosten (z.B. Pole Cone)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</si>
</sst>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sz val="20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23" xfId="0" applyBorder="1"/>
    <xf numFmtId="0" fontId="0" fillId="0" borderId="23" xfId="0" applyBorder="1" applyAlignment="1">
      <alignment wrapText="1"/>
    </xf>
    <xf numFmtId="164" fontId="0" fillId="0" borderId="23" xfId="0" applyNumberFormat="1" applyBorder="1"/>
    <xf numFmtId="0" fontId="3" fillId="0" borderId="24" xfId="0" applyFont="1" applyFill="1" applyBorder="1"/>
    <xf numFmtId="0" fontId="3" fillId="0" borderId="25" xfId="0" applyFont="1" applyBorder="1"/>
    <xf numFmtId="164" fontId="3" fillId="0" borderId="24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9" fontId="11" fillId="0" borderId="7" xfId="1" applyFont="1" applyBorder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/>
    </xf>
    <xf numFmtId="9" fontId="11" fillId="0" borderId="14" xfId="1" applyNumberFormat="1" applyFont="1" applyBorder="1" applyAlignment="1">
      <alignment horizontal="center" vertical="center"/>
    </xf>
    <xf numFmtId="9" fontId="11" fillId="0" borderId="13" xfId="1" applyNumberFormat="1" applyFont="1" applyBorder="1" applyAlignment="1">
      <alignment horizontal="center" vertical="center"/>
    </xf>
    <xf numFmtId="9" fontId="11" fillId="0" borderId="17" xfId="1" applyNumberFormat="1" applyFont="1" applyBorder="1" applyAlignment="1">
      <alignment horizontal="center" vertical="center"/>
    </xf>
    <xf numFmtId="9" fontId="11" fillId="0" borderId="21" xfId="1" applyNumberFormat="1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4" fontId="12" fillId="4" borderId="2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6" xfId="0" applyNumberFormat="1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9" fontId="12" fillId="2" borderId="5" xfId="1" applyFont="1" applyFill="1" applyBorder="1" applyAlignment="1">
      <alignment horizontal="center" vertical="center"/>
    </xf>
    <xf numFmtId="9" fontId="7" fillId="2" borderId="0" xfId="1" applyFont="1" applyFill="1" applyBorder="1" applyAlignment="1">
      <alignment horizontal="center" vertical="center"/>
    </xf>
    <xf numFmtId="9" fontId="7" fillId="2" borderId="18" xfId="1" applyFont="1" applyFill="1" applyBorder="1" applyAlignment="1">
      <alignment horizontal="center" vertical="center"/>
    </xf>
    <xf numFmtId="9" fontId="7" fillId="2" borderId="10" xfId="1" applyFont="1" applyFill="1" applyBorder="1" applyAlignment="1">
      <alignment horizontal="center" vertical="center"/>
    </xf>
    <xf numFmtId="9" fontId="7" fillId="2" borderId="15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4" borderId="0" xfId="0" applyFont="1" applyFill="1" applyAlignment="1">
      <alignment vertical="center"/>
    </xf>
    <xf numFmtId="10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horizontal="center" vertical="center"/>
    </xf>
    <xf numFmtId="4" fontId="7" fillId="4" borderId="18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4" fontId="7" fillId="4" borderId="1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4" fontId="13" fillId="3" borderId="6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19" zoomScaleNormal="100" zoomScaleSheetLayoutView="55" zoomScalePageLayoutView="70" workbookViewId="0">
      <selection activeCell="D42" sqref="D42"/>
    </sheetView>
  </sheetViews>
  <sheetFormatPr baseColWidth="10" defaultColWidth="1.28515625" defaultRowHeight="14.25" x14ac:dyDescent="0.2"/>
  <cols>
    <col min="1" max="1" width="9.85546875" style="12" customWidth="1"/>
    <col min="2" max="2" width="8" style="12" customWidth="1"/>
    <col min="3" max="3" width="70.5703125" style="12" customWidth="1"/>
    <col min="4" max="4" width="30.5703125" style="12" customWidth="1"/>
    <col min="5" max="8" width="30.5703125" style="25" customWidth="1"/>
    <col min="9" max="11" width="30.5703125" style="12" customWidth="1"/>
    <col min="12" max="12" width="11.28515625" style="12" customWidth="1"/>
    <col min="13" max="16384" width="1.28515625" style="12"/>
  </cols>
  <sheetData>
    <row r="1" spans="1:11" s="9" customFormat="1" ht="21.95" customHeight="1" thickBot="1" x14ac:dyDescent="0.4">
      <c r="A1" s="8" t="s">
        <v>0</v>
      </c>
      <c r="C1" s="10"/>
      <c r="D1" s="10"/>
      <c r="E1" s="11"/>
      <c r="F1" s="11"/>
      <c r="G1" s="11"/>
      <c r="H1" s="11"/>
    </row>
    <row r="2" spans="1:11" ht="14.25" customHeight="1" x14ac:dyDescent="0.2">
      <c r="D2" s="91" t="s">
        <v>28</v>
      </c>
      <c r="E2" s="96" t="s">
        <v>31</v>
      </c>
      <c r="F2" s="97"/>
      <c r="G2" s="97"/>
      <c r="H2" s="98"/>
      <c r="I2" s="93" t="s">
        <v>32</v>
      </c>
      <c r="J2" s="94"/>
      <c r="K2" s="95"/>
    </row>
    <row r="3" spans="1:11" ht="14.25" customHeight="1" x14ac:dyDescent="0.2">
      <c r="D3" s="92"/>
      <c r="E3" s="25" t="s">
        <v>29</v>
      </c>
      <c r="F3" s="28" t="s">
        <v>30</v>
      </c>
      <c r="G3" s="28" t="s">
        <v>35</v>
      </c>
      <c r="H3" s="29" t="s">
        <v>62</v>
      </c>
      <c r="I3" s="30" t="s">
        <v>45</v>
      </c>
      <c r="J3" s="31" t="s">
        <v>46</v>
      </c>
      <c r="K3" s="32" t="s">
        <v>47</v>
      </c>
    </row>
    <row r="4" spans="1:11" ht="14.25" customHeight="1" x14ac:dyDescent="0.2">
      <c r="D4" s="33" t="s">
        <v>27</v>
      </c>
      <c r="E4" s="25" t="s">
        <v>27</v>
      </c>
      <c r="F4" s="28" t="s">
        <v>27</v>
      </c>
      <c r="G4" s="28" t="s">
        <v>27</v>
      </c>
      <c r="H4" s="34" t="s">
        <v>27</v>
      </c>
      <c r="I4" s="35" t="s">
        <v>27</v>
      </c>
      <c r="J4" s="36" t="s">
        <v>27</v>
      </c>
      <c r="K4" s="29" t="s">
        <v>27</v>
      </c>
    </row>
    <row r="5" spans="1:11" s="13" customFormat="1" ht="19.5" customHeight="1" x14ac:dyDescent="0.25">
      <c r="A5" s="37" t="s">
        <v>49</v>
      </c>
      <c r="B5" s="37"/>
      <c r="C5" s="38"/>
      <c r="D5" s="39"/>
      <c r="E5" s="40"/>
      <c r="F5" s="41"/>
      <c r="G5" s="41"/>
      <c r="H5" s="42"/>
      <c r="I5" s="43"/>
      <c r="J5" s="41"/>
      <c r="K5" s="42"/>
    </row>
    <row r="6" spans="1:11" s="13" customFormat="1" ht="19.5" customHeight="1" thickBot="1" x14ac:dyDescent="0.3">
      <c r="A6" s="44"/>
      <c r="B6" s="14" t="s">
        <v>1</v>
      </c>
      <c r="C6" s="14"/>
      <c r="D6" s="45">
        <f>SUM(E6:K6)</f>
        <v>0</v>
      </c>
      <c r="E6" s="46"/>
      <c r="F6" s="47"/>
      <c r="G6" s="47"/>
      <c r="H6" s="48"/>
      <c r="I6" s="49"/>
      <c r="J6" s="47"/>
      <c r="K6" s="48"/>
    </row>
    <row r="7" spans="1:11" s="13" customFormat="1" ht="19.5" customHeight="1" thickTop="1" thickBot="1" x14ac:dyDescent="0.3">
      <c r="A7" s="26" t="s">
        <v>56</v>
      </c>
      <c r="B7" s="26"/>
      <c r="C7" s="26"/>
      <c r="D7" s="50">
        <f>SUM(E7:K7)</f>
        <v>0</v>
      </c>
      <c r="E7" s="51">
        <f t="shared" ref="E7:K7" si="0">E6</f>
        <v>0</v>
      </c>
      <c r="F7" s="52">
        <f t="shared" si="0"/>
        <v>0</v>
      </c>
      <c r="G7" s="52">
        <f t="shared" ref="G7" si="1">G6</f>
        <v>0</v>
      </c>
      <c r="H7" s="53">
        <f t="shared" si="0"/>
        <v>0</v>
      </c>
      <c r="I7" s="54">
        <f t="shared" si="0"/>
        <v>0</v>
      </c>
      <c r="J7" s="52">
        <f t="shared" si="0"/>
        <v>0</v>
      </c>
      <c r="K7" s="53">
        <f t="shared" si="0"/>
        <v>0</v>
      </c>
    </row>
    <row r="8" spans="1:11" s="13" customFormat="1" ht="19.5" customHeight="1" thickTop="1" thickBot="1" x14ac:dyDescent="0.3">
      <c r="A8" s="26" t="s">
        <v>57</v>
      </c>
      <c r="B8" s="26"/>
      <c r="C8" s="26"/>
      <c r="D8" s="50">
        <f t="shared" ref="D8:K8" si="2">D7+(D7*$B$58)</f>
        <v>0</v>
      </c>
      <c r="E8" s="51">
        <f t="shared" si="2"/>
        <v>0</v>
      </c>
      <c r="F8" s="52">
        <f t="shared" si="2"/>
        <v>0</v>
      </c>
      <c r="G8" s="52">
        <f t="shared" si="2"/>
        <v>0</v>
      </c>
      <c r="H8" s="53">
        <f t="shared" si="2"/>
        <v>0</v>
      </c>
      <c r="I8" s="54">
        <f t="shared" si="2"/>
        <v>0</v>
      </c>
      <c r="J8" s="52">
        <f t="shared" si="2"/>
        <v>0</v>
      </c>
      <c r="K8" s="53">
        <f t="shared" si="2"/>
        <v>0</v>
      </c>
    </row>
    <row r="9" spans="1:11" s="13" customFormat="1" ht="7.5" customHeight="1" thickTop="1" x14ac:dyDescent="0.25">
      <c r="A9" s="14"/>
      <c r="B9" s="14"/>
      <c r="C9" s="14"/>
      <c r="D9" s="55"/>
      <c r="E9" s="46"/>
      <c r="F9" s="47"/>
      <c r="G9" s="47"/>
      <c r="H9" s="48"/>
      <c r="I9" s="49"/>
      <c r="J9" s="47"/>
      <c r="K9" s="48"/>
    </row>
    <row r="10" spans="1:11" s="13" customFormat="1" ht="19.5" customHeight="1" x14ac:dyDescent="0.25">
      <c r="A10" s="37" t="s">
        <v>58</v>
      </c>
      <c r="B10" s="37"/>
      <c r="C10" s="37"/>
      <c r="D10" s="56"/>
      <c r="E10" s="57"/>
      <c r="F10" s="58"/>
      <c r="G10" s="58"/>
      <c r="H10" s="59"/>
      <c r="I10" s="60"/>
      <c r="J10" s="58"/>
      <c r="K10" s="59"/>
    </row>
    <row r="11" spans="1:11" s="13" customFormat="1" ht="19.5" customHeight="1" x14ac:dyDescent="0.25">
      <c r="A11" s="61" t="s">
        <v>36</v>
      </c>
      <c r="B11" s="61"/>
      <c r="C11" s="15"/>
      <c r="D11" s="62"/>
      <c r="E11" s="63"/>
      <c r="F11" s="64"/>
      <c r="G11" s="64"/>
      <c r="H11" s="65"/>
      <c r="I11" s="66"/>
      <c r="J11" s="64"/>
      <c r="K11" s="65"/>
    </row>
    <row r="12" spans="1:11" s="13" customFormat="1" ht="19.5" customHeight="1" x14ac:dyDescent="0.25">
      <c r="A12" s="15"/>
      <c r="B12" s="14">
        <v>111</v>
      </c>
      <c r="C12" s="14" t="s">
        <v>39</v>
      </c>
      <c r="D12" s="67">
        <f>SUM(E12:K12)</f>
        <v>0</v>
      </c>
      <c r="E12" s="68"/>
      <c r="F12" s="69"/>
      <c r="G12" s="69"/>
      <c r="H12" s="70"/>
      <c r="I12" s="71"/>
      <c r="J12" s="69"/>
      <c r="K12" s="48"/>
    </row>
    <row r="13" spans="1:11" s="14" customFormat="1" ht="19.5" customHeight="1" x14ac:dyDescent="0.25">
      <c r="A13" s="15"/>
      <c r="B13" s="14">
        <v>112</v>
      </c>
      <c r="C13" s="14" t="s">
        <v>2</v>
      </c>
      <c r="D13" s="67">
        <f t="shared" ref="D13:D25" si="3">SUM(E13:K13)</f>
        <v>0</v>
      </c>
      <c r="E13" s="68"/>
      <c r="F13" s="69"/>
      <c r="G13" s="69"/>
      <c r="H13" s="70"/>
      <c r="I13" s="71"/>
      <c r="J13" s="69"/>
      <c r="K13" s="70"/>
    </row>
    <row r="14" spans="1:11" s="14" customFormat="1" ht="19.5" customHeight="1" x14ac:dyDescent="0.25">
      <c r="B14" s="14">
        <v>113</v>
      </c>
      <c r="C14" s="14" t="s">
        <v>3</v>
      </c>
      <c r="D14" s="67">
        <f t="shared" si="3"/>
        <v>0</v>
      </c>
      <c r="E14" s="68"/>
      <c r="F14" s="69"/>
      <c r="G14" s="69"/>
      <c r="H14" s="70"/>
      <c r="I14" s="71"/>
      <c r="J14" s="69"/>
      <c r="K14" s="70"/>
    </row>
    <row r="15" spans="1:11" s="14" customFormat="1" ht="19.5" customHeight="1" x14ac:dyDescent="0.25">
      <c r="B15" s="14">
        <v>116</v>
      </c>
      <c r="C15" s="14" t="s">
        <v>4</v>
      </c>
      <c r="D15" s="67">
        <f t="shared" si="3"/>
        <v>0</v>
      </c>
      <c r="E15" s="68"/>
      <c r="F15" s="69"/>
      <c r="G15" s="69"/>
      <c r="H15" s="70"/>
      <c r="I15" s="71"/>
      <c r="J15" s="69"/>
      <c r="K15" s="70"/>
    </row>
    <row r="16" spans="1:11" s="14" customFormat="1" ht="19.5" customHeight="1" x14ac:dyDescent="0.25">
      <c r="B16" s="14">
        <v>117</v>
      </c>
      <c r="C16" s="14" t="s">
        <v>5</v>
      </c>
      <c r="D16" s="67">
        <f t="shared" si="3"/>
        <v>0</v>
      </c>
      <c r="E16" s="68"/>
      <c r="F16" s="69"/>
      <c r="G16" s="69"/>
      <c r="H16" s="70"/>
      <c r="I16" s="71"/>
      <c r="J16" s="69"/>
      <c r="K16" s="70"/>
    </row>
    <row r="17" spans="1:11" s="14" customFormat="1" ht="19.5" customHeight="1" x14ac:dyDescent="0.25">
      <c r="B17" s="14">
        <v>151</v>
      </c>
      <c r="C17" s="14" t="s">
        <v>6</v>
      </c>
      <c r="D17" s="67">
        <f t="shared" si="3"/>
        <v>0</v>
      </c>
      <c r="E17" s="68"/>
      <c r="F17" s="69"/>
      <c r="G17" s="69"/>
      <c r="H17" s="70"/>
      <c r="I17" s="71"/>
      <c r="J17" s="69"/>
      <c r="K17" s="70"/>
    </row>
    <row r="18" spans="1:11" s="14" customFormat="1" ht="19.5" customHeight="1" x14ac:dyDescent="0.25">
      <c r="B18" s="14">
        <v>152</v>
      </c>
      <c r="C18" s="14" t="s">
        <v>40</v>
      </c>
      <c r="D18" s="67">
        <f t="shared" si="3"/>
        <v>0</v>
      </c>
      <c r="E18" s="68"/>
      <c r="F18" s="69"/>
      <c r="G18" s="69"/>
      <c r="H18" s="70"/>
      <c r="I18" s="71"/>
      <c r="J18" s="69"/>
      <c r="K18" s="70"/>
    </row>
    <row r="19" spans="1:11" s="14" customFormat="1" ht="19.5" customHeight="1" x14ac:dyDescent="0.25">
      <c r="B19" s="14">
        <v>161</v>
      </c>
      <c r="C19" s="14" t="s">
        <v>34</v>
      </c>
      <c r="D19" s="67">
        <f t="shared" si="3"/>
        <v>0</v>
      </c>
      <c r="E19" s="68"/>
      <c r="F19" s="69"/>
      <c r="G19" s="69"/>
      <c r="H19" s="70"/>
      <c r="I19" s="71"/>
      <c r="J19" s="69"/>
      <c r="K19" s="70"/>
    </row>
    <row r="20" spans="1:11" s="14" customFormat="1" ht="19.5" customHeight="1" x14ac:dyDescent="0.25">
      <c r="B20" s="14">
        <v>211</v>
      </c>
      <c r="C20" s="14" t="s">
        <v>7</v>
      </c>
      <c r="D20" s="67">
        <f t="shared" si="3"/>
        <v>0</v>
      </c>
      <c r="E20" s="68"/>
      <c r="F20" s="69"/>
      <c r="G20" s="69"/>
      <c r="H20" s="70"/>
      <c r="I20" s="71"/>
      <c r="J20" s="69"/>
      <c r="K20" s="70"/>
    </row>
    <row r="21" spans="1:11" s="14" customFormat="1" ht="19.5" customHeight="1" x14ac:dyDescent="0.25">
      <c r="B21" s="14">
        <v>221</v>
      </c>
      <c r="C21" s="14" t="s">
        <v>77</v>
      </c>
      <c r="D21" s="67">
        <f t="shared" si="3"/>
        <v>0</v>
      </c>
      <c r="E21" s="68"/>
      <c r="F21" s="69"/>
      <c r="G21" s="69"/>
      <c r="H21" s="70"/>
      <c r="I21" s="71"/>
      <c r="J21" s="69"/>
      <c r="K21" s="70"/>
    </row>
    <row r="22" spans="1:11" s="14" customFormat="1" ht="19.5" customHeight="1" x14ac:dyDescent="0.25">
      <c r="B22" s="14">
        <v>222</v>
      </c>
      <c r="C22" s="14" t="s">
        <v>8</v>
      </c>
      <c r="D22" s="67">
        <f t="shared" si="3"/>
        <v>0</v>
      </c>
      <c r="E22" s="68"/>
      <c r="F22" s="69"/>
      <c r="G22" s="69"/>
      <c r="H22" s="70"/>
      <c r="I22" s="71"/>
      <c r="J22" s="69"/>
      <c r="K22" s="70"/>
    </row>
    <row r="23" spans="1:11" s="14" customFormat="1" ht="19.5" customHeight="1" x14ac:dyDescent="0.25">
      <c r="B23" s="14">
        <v>223</v>
      </c>
      <c r="C23" s="14" t="s">
        <v>9</v>
      </c>
      <c r="D23" s="67">
        <f t="shared" si="3"/>
        <v>0</v>
      </c>
      <c r="E23" s="68"/>
      <c r="F23" s="69"/>
      <c r="G23" s="69"/>
      <c r="H23" s="70"/>
      <c r="I23" s="71"/>
      <c r="J23" s="69"/>
      <c r="K23" s="70"/>
    </row>
    <row r="24" spans="1:11" s="14" customFormat="1" ht="19.5" customHeight="1" x14ac:dyDescent="0.25">
      <c r="B24" s="14">
        <v>237</v>
      </c>
      <c r="C24" s="14" t="s">
        <v>10</v>
      </c>
      <c r="D24" s="67">
        <f>SUM(E24:K24)</f>
        <v>0</v>
      </c>
      <c r="E24" s="68"/>
      <c r="F24" s="69"/>
      <c r="G24" s="69"/>
      <c r="H24" s="70"/>
      <c r="I24" s="71"/>
      <c r="J24" s="69"/>
      <c r="K24" s="70"/>
    </row>
    <row r="25" spans="1:11" s="14" customFormat="1" ht="19.5" customHeight="1" thickBot="1" x14ac:dyDescent="0.3">
      <c r="B25" s="14">
        <v>241</v>
      </c>
      <c r="C25" s="14" t="s">
        <v>41</v>
      </c>
      <c r="D25" s="67">
        <f t="shared" si="3"/>
        <v>0</v>
      </c>
      <c r="E25" s="68"/>
      <c r="F25" s="69"/>
      <c r="G25" s="69"/>
      <c r="H25" s="70"/>
      <c r="I25" s="71"/>
      <c r="J25" s="69"/>
      <c r="K25" s="70"/>
    </row>
    <row r="26" spans="1:11" s="13" customFormat="1" ht="19.5" customHeight="1" thickTop="1" thickBot="1" x14ac:dyDescent="0.3">
      <c r="A26" s="26" t="s">
        <v>50</v>
      </c>
      <c r="B26" s="26"/>
      <c r="C26" s="26"/>
      <c r="D26" s="50">
        <f>SUM(D12:D25)</f>
        <v>0</v>
      </c>
      <c r="E26" s="51">
        <f t="shared" ref="E26:K26" si="4">ROUNDUP(SUM(E12:E25),-0.5)</f>
        <v>0</v>
      </c>
      <c r="F26" s="52">
        <f t="shared" si="4"/>
        <v>0</v>
      </c>
      <c r="G26" s="52">
        <f t="shared" si="4"/>
        <v>0</v>
      </c>
      <c r="H26" s="53">
        <f t="shared" si="4"/>
        <v>0</v>
      </c>
      <c r="I26" s="54">
        <f t="shared" si="4"/>
        <v>0</v>
      </c>
      <c r="J26" s="52">
        <f t="shared" si="4"/>
        <v>0</v>
      </c>
      <c r="K26" s="53">
        <f t="shared" si="4"/>
        <v>0</v>
      </c>
    </row>
    <row r="27" spans="1:11" s="13" customFormat="1" ht="19.5" customHeight="1" thickTop="1" thickBot="1" x14ac:dyDescent="0.3">
      <c r="A27" s="26" t="s">
        <v>51</v>
      </c>
      <c r="B27" s="26"/>
      <c r="C27" s="26"/>
      <c r="D27" s="50">
        <f t="shared" ref="D27:K27" si="5">D26+(D26*$B$58)</f>
        <v>0</v>
      </c>
      <c r="E27" s="51">
        <f t="shared" si="5"/>
        <v>0</v>
      </c>
      <c r="F27" s="52">
        <f t="shared" si="5"/>
        <v>0</v>
      </c>
      <c r="G27" s="52">
        <f t="shared" si="5"/>
        <v>0</v>
      </c>
      <c r="H27" s="53">
        <f t="shared" si="5"/>
        <v>0</v>
      </c>
      <c r="I27" s="54">
        <f t="shared" si="5"/>
        <v>0</v>
      </c>
      <c r="J27" s="52">
        <f t="shared" si="5"/>
        <v>0</v>
      </c>
      <c r="K27" s="53">
        <f t="shared" si="5"/>
        <v>0</v>
      </c>
    </row>
    <row r="28" spans="1:11" s="13" customFormat="1" ht="7.5" customHeight="1" thickTop="1" x14ac:dyDescent="0.25">
      <c r="A28" s="44"/>
      <c r="B28" s="44"/>
      <c r="C28" s="44"/>
      <c r="D28" s="72"/>
      <c r="E28" s="46"/>
      <c r="F28" s="47"/>
      <c r="G28" s="47"/>
      <c r="H28" s="48"/>
      <c r="I28" s="49"/>
      <c r="J28" s="47"/>
      <c r="K28" s="48"/>
    </row>
    <row r="29" spans="1:11" s="13" customFormat="1" ht="19.5" customHeight="1" x14ac:dyDescent="0.25">
      <c r="A29" s="37" t="s">
        <v>59</v>
      </c>
      <c r="B29" s="37"/>
      <c r="C29" s="38"/>
      <c r="D29" s="73"/>
      <c r="E29" s="74"/>
      <c r="F29" s="75"/>
      <c r="G29" s="75"/>
      <c r="H29" s="76"/>
      <c r="I29" s="77"/>
      <c r="J29" s="75"/>
      <c r="K29" s="76"/>
    </row>
    <row r="30" spans="1:11" s="14" customFormat="1" ht="19.5" customHeight="1" x14ac:dyDescent="0.25">
      <c r="A30" s="78"/>
      <c r="B30" s="14" t="s">
        <v>11</v>
      </c>
      <c r="D30" s="67">
        <f>SUM(E30:K30)</f>
        <v>0</v>
      </c>
      <c r="E30" s="68"/>
      <c r="F30" s="69"/>
      <c r="G30" s="69"/>
      <c r="H30" s="70"/>
      <c r="I30" s="71"/>
      <c r="J30" s="69"/>
      <c r="K30" s="70"/>
    </row>
    <row r="31" spans="1:11" s="14" customFormat="1" ht="19.5" customHeight="1" x14ac:dyDescent="0.25">
      <c r="A31" s="78"/>
      <c r="B31" s="14" t="s">
        <v>78</v>
      </c>
      <c r="D31" s="67">
        <f>SUM(E31:K31)</f>
        <v>0</v>
      </c>
      <c r="E31" s="68"/>
      <c r="F31" s="69"/>
      <c r="G31" s="69"/>
      <c r="H31" s="70"/>
      <c r="I31" s="71"/>
      <c r="J31" s="69"/>
      <c r="K31" s="70"/>
    </row>
    <row r="32" spans="1:11" s="14" customFormat="1" ht="19.5" customHeight="1" x14ac:dyDescent="0.25">
      <c r="B32" s="14" t="s">
        <v>12</v>
      </c>
      <c r="D32" s="67">
        <f t="shared" ref="D32:D40" si="6">SUM(E32:K32)</f>
        <v>0</v>
      </c>
      <c r="E32" s="68"/>
      <c r="F32" s="69"/>
      <c r="G32" s="69"/>
      <c r="H32" s="70"/>
      <c r="I32" s="71"/>
      <c r="J32" s="69"/>
      <c r="K32" s="70"/>
    </row>
    <row r="33" spans="1:11" s="14" customFormat="1" ht="19.5" customHeight="1" x14ac:dyDescent="0.25">
      <c r="B33" s="14" t="s">
        <v>13</v>
      </c>
      <c r="D33" s="67">
        <f t="shared" si="6"/>
        <v>0</v>
      </c>
      <c r="E33" s="68"/>
      <c r="F33" s="69"/>
      <c r="G33" s="69"/>
      <c r="H33" s="70"/>
      <c r="I33" s="71"/>
      <c r="J33" s="69"/>
      <c r="K33" s="70"/>
    </row>
    <row r="34" spans="1:11" s="14" customFormat="1" ht="19.5" customHeight="1" x14ac:dyDescent="0.25">
      <c r="A34" s="15"/>
      <c r="B34" s="14" t="s">
        <v>43</v>
      </c>
      <c r="D34" s="67">
        <f t="shared" si="6"/>
        <v>0</v>
      </c>
      <c r="E34" s="68"/>
      <c r="F34" s="69"/>
      <c r="G34" s="69"/>
      <c r="H34" s="70"/>
      <c r="I34" s="71"/>
      <c r="J34" s="69"/>
      <c r="K34" s="70"/>
    </row>
    <row r="35" spans="1:11" s="14" customFormat="1" ht="19.5" customHeight="1" x14ac:dyDescent="0.25">
      <c r="A35" s="15"/>
      <c r="B35" s="14" t="s">
        <v>42</v>
      </c>
      <c r="C35" s="15"/>
      <c r="D35" s="67">
        <f t="shared" si="6"/>
        <v>0</v>
      </c>
      <c r="E35" s="68"/>
      <c r="F35" s="69"/>
      <c r="G35" s="69"/>
      <c r="H35" s="70"/>
      <c r="I35" s="71"/>
      <c r="J35" s="69"/>
      <c r="K35" s="70"/>
    </row>
    <row r="36" spans="1:11" s="14" customFormat="1" ht="19.5" customHeight="1" x14ac:dyDescent="0.25">
      <c r="A36" s="15"/>
      <c r="B36" s="14" t="s">
        <v>14</v>
      </c>
      <c r="D36" s="67">
        <f t="shared" si="6"/>
        <v>0</v>
      </c>
      <c r="E36" s="68"/>
      <c r="F36" s="69"/>
      <c r="G36" s="69"/>
      <c r="H36" s="70"/>
      <c r="I36" s="71"/>
      <c r="J36" s="69"/>
      <c r="K36" s="70"/>
    </row>
    <row r="37" spans="1:11" s="15" customFormat="1" ht="19.5" customHeight="1" x14ac:dyDescent="0.25">
      <c r="A37" s="14"/>
      <c r="B37" s="14" t="s">
        <v>44</v>
      </c>
      <c r="C37" s="14"/>
      <c r="D37" s="67">
        <f t="shared" si="6"/>
        <v>0</v>
      </c>
      <c r="E37" s="68"/>
      <c r="F37" s="69"/>
      <c r="G37" s="69"/>
      <c r="H37" s="70"/>
      <c r="I37" s="71"/>
      <c r="J37" s="69"/>
      <c r="K37" s="70"/>
    </row>
    <row r="38" spans="1:11" s="15" customFormat="1" ht="19.5" customHeight="1" x14ac:dyDescent="0.25">
      <c r="A38" s="14"/>
      <c r="B38" s="14" t="s">
        <v>38</v>
      </c>
      <c r="C38" s="14"/>
      <c r="D38" s="67">
        <f t="shared" si="6"/>
        <v>0</v>
      </c>
      <c r="E38" s="68"/>
      <c r="F38" s="69"/>
      <c r="G38" s="69"/>
      <c r="H38" s="70"/>
      <c r="I38" s="71"/>
      <c r="J38" s="69"/>
      <c r="K38" s="70"/>
    </row>
    <row r="39" spans="1:11" s="15" customFormat="1" ht="19.5" customHeight="1" x14ac:dyDescent="0.25">
      <c r="A39" s="14"/>
      <c r="B39" s="14" t="s">
        <v>37</v>
      </c>
      <c r="C39" s="14"/>
      <c r="D39" s="67">
        <f t="shared" si="6"/>
        <v>0</v>
      </c>
      <c r="E39" s="68"/>
      <c r="F39" s="69"/>
      <c r="G39" s="69"/>
      <c r="H39" s="70"/>
      <c r="I39" s="71"/>
      <c r="J39" s="69"/>
      <c r="K39" s="70"/>
    </row>
    <row r="40" spans="1:11" s="14" customFormat="1" ht="19.5" customHeight="1" x14ac:dyDescent="0.25">
      <c r="B40" s="14" t="s">
        <v>15</v>
      </c>
      <c r="D40" s="67">
        <f t="shared" si="6"/>
        <v>0</v>
      </c>
      <c r="E40" s="68"/>
      <c r="F40" s="69"/>
      <c r="G40" s="69"/>
      <c r="H40" s="70"/>
      <c r="I40" s="71"/>
      <c r="J40" s="69"/>
      <c r="K40" s="70"/>
    </row>
    <row r="41" spans="1:11" s="14" customFormat="1" ht="19.5" customHeight="1" thickBot="1" x14ac:dyDescent="0.3">
      <c r="B41" s="14" t="s">
        <v>16</v>
      </c>
      <c r="D41" s="67">
        <f>SUM(E41:K41)</f>
        <v>0</v>
      </c>
      <c r="E41" s="68"/>
      <c r="F41" s="69"/>
      <c r="G41" s="69"/>
      <c r="H41" s="70"/>
      <c r="I41" s="71"/>
      <c r="J41" s="69"/>
      <c r="K41" s="70"/>
    </row>
    <row r="42" spans="1:11" s="13" customFormat="1" ht="19.5" customHeight="1" thickTop="1" thickBot="1" x14ac:dyDescent="0.3">
      <c r="A42" s="26" t="s">
        <v>52</v>
      </c>
      <c r="B42" s="26"/>
      <c r="C42" s="26"/>
      <c r="D42" s="50">
        <f>SUM(D30:D41)</f>
        <v>0</v>
      </c>
      <c r="E42" s="51">
        <f t="shared" ref="E42:K42" si="7">ROUNDUP(SUM(E30:E41),-0.5)</f>
        <v>0</v>
      </c>
      <c r="F42" s="52">
        <f t="shared" si="7"/>
        <v>0</v>
      </c>
      <c r="G42" s="52">
        <f t="shared" si="7"/>
        <v>0</v>
      </c>
      <c r="H42" s="53">
        <f t="shared" si="7"/>
        <v>0</v>
      </c>
      <c r="I42" s="54">
        <f t="shared" si="7"/>
        <v>0</v>
      </c>
      <c r="J42" s="52">
        <f t="shared" si="7"/>
        <v>0</v>
      </c>
      <c r="K42" s="53">
        <f t="shared" si="7"/>
        <v>0</v>
      </c>
    </row>
    <row r="43" spans="1:11" s="13" customFormat="1" ht="19.5" customHeight="1" thickTop="1" thickBot="1" x14ac:dyDescent="0.3">
      <c r="A43" s="26" t="s">
        <v>54</v>
      </c>
      <c r="B43" s="26"/>
      <c r="C43" s="26"/>
      <c r="D43" s="50">
        <f t="shared" ref="D43:K43" si="8">D42+(D42*$B$58)</f>
        <v>0</v>
      </c>
      <c r="E43" s="51">
        <f t="shared" si="8"/>
        <v>0</v>
      </c>
      <c r="F43" s="52">
        <f t="shared" si="8"/>
        <v>0</v>
      </c>
      <c r="G43" s="52">
        <f t="shared" si="8"/>
        <v>0</v>
      </c>
      <c r="H43" s="53">
        <f t="shared" si="8"/>
        <v>0</v>
      </c>
      <c r="I43" s="54">
        <f t="shared" si="8"/>
        <v>0</v>
      </c>
      <c r="J43" s="52">
        <f t="shared" si="8"/>
        <v>0</v>
      </c>
      <c r="K43" s="53">
        <f t="shared" si="8"/>
        <v>0</v>
      </c>
    </row>
    <row r="44" spans="1:11" s="13" customFormat="1" ht="7.5" customHeight="1" thickTop="1" x14ac:dyDescent="0.25">
      <c r="A44" s="44"/>
      <c r="B44" s="44"/>
      <c r="C44" s="44"/>
      <c r="D44" s="72"/>
      <c r="E44" s="46"/>
      <c r="F44" s="47"/>
      <c r="G44" s="47"/>
      <c r="H44" s="48"/>
      <c r="I44" s="49"/>
      <c r="J44" s="47"/>
      <c r="K44" s="48"/>
    </row>
    <row r="45" spans="1:11" s="13" customFormat="1" ht="19.5" customHeight="1" x14ac:dyDescent="0.25">
      <c r="A45" s="37" t="s">
        <v>60</v>
      </c>
      <c r="B45" s="37"/>
      <c r="C45" s="38"/>
      <c r="D45" s="73"/>
      <c r="E45" s="74"/>
      <c r="F45" s="75"/>
      <c r="G45" s="75"/>
      <c r="H45" s="76"/>
      <c r="I45" s="77"/>
      <c r="J45" s="75"/>
      <c r="K45" s="76"/>
    </row>
    <row r="46" spans="1:11" s="14" customFormat="1" ht="19.5" customHeight="1" x14ac:dyDescent="0.25">
      <c r="A46" s="78">
        <v>31</v>
      </c>
      <c r="B46" s="14" t="s">
        <v>17</v>
      </c>
      <c r="D46" s="67">
        <f>SUM(E46:K46)</f>
        <v>0</v>
      </c>
      <c r="E46" s="68"/>
      <c r="F46" s="69"/>
      <c r="G46" s="69"/>
      <c r="H46" s="70"/>
      <c r="I46" s="71"/>
      <c r="J46" s="69"/>
      <c r="K46" s="70"/>
    </row>
    <row r="47" spans="1:11" s="14" customFormat="1" ht="19.5" customHeight="1" x14ac:dyDescent="0.25">
      <c r="A47" s="78">
        <v>32</v>
      </c>
      <c r="B47" s="14" t="s">
        <v>18</v>
      </c>
      <c r="D47" s="67">
        <f>SUM(E47:K47)</f>
        <v>0</v>
      </c>
      <c r="E47" s="68"/>
      <c r="F47" s="69"/>
      <c r="G47" s="69"/>
      <c r="H47" s="70"/>
      <c r="I47" s="71"/>
      <c r="J47" s="69"/>
      <c r="K47" s="70"/>
    </row>
    <row r="48" spans="1:11" s="14" customFormat="1" ht="19.5" customHeight="1" x14ac:dyDescent="0.25">
      <c r="A48" s="78">
        <v>33</v>
      </c>
      <c r="B48" s="14" t="s">
        <v>19</v>
      </c>
      <c r="D48" s="67">
        <f t="shared" ref="D48:D55" si="9">SUM(E48:K48)</f>
        <v>0</v>
      </c>
      <c r="E48" s="68"/>
      <c r="F48" s="69"/>
      <c r="G48" s="69"/>
      <c r="H48" s="70"/>
      <c r="I48" s="71"/>
      <c r="J48" s="69"/>
      <c r="K48" s="70"/>
    </row>
    <row r="49" spans="1:11" s="14" customFormat="1" ht="19.5" customHeight="1" x14ac:dyDescent="0.25">
      <c r="A49" s="78">
        <v>41</v>
      </c>
      <c r="B49" s="14" t="s">
        <v>20</v>
      </c>
      <c r="D49" s="67">
        <f t="shared" si="9"/>
        <v>0</v>
      </c>
      <c r="E49" s="68"/>
      <c r="F49" s="69"/>
      <c r="G49" s="69"/>
      <c r="H49" s="70"/>
      <c r="I49" s="71"/>
      <c r="J49" s="69"/>
      <c r="K49" s="70"/>
    </row>
    <row r="50" spans="1:11" s="14" customFormat="1" ht="19.5" customHeight="1" x14ac:dyDescent="0.25">
      <c r="A50" s="78">
        <v>51</v>
      </c>
      <c r="B50" s="14" t="s">
        <v>21</v>
      </c>
      <c r="D50" s="67">
        <f t="shared" si="9"/>
        <v>0</v>
      </c>
      <c r="E50" s="68"/>
      <c r="F50" s="69"/>
      <c r="G50" s="69"/>
      <c r="H50" s="70"/>
      <c r="I50" s="71"/>
      <c r="J50" s="69"/>
      <c r="K50" s="70"/>
    </row>
    <row r="51" spans="1:11" s="14" customFormat="1" ht="19.5" customHeight="1" x14ac:dyDescent="0.25">
      <c r="A51" s="78">
        <v>52</v>
      </c>
      <c r="B51" s="14" t="s">
        <v>22</v>
      </c>
      <c r="D51" s="67">
        <f t="shared" si="9"/>
        <v>0</v>
      </c>
      <c r="E51" s="68"/>
      <c r="F51" s="69"/>
      <c r="G51" s="69"/>
      <c r="H51" s="70"/>
      <c r="I51" s="71"/>
      <c r="J51" s="69"/>
      <c r="K51" s="70"/>
    </row>
    <row r="52" spans="1:11" s="14" customFormat="1" ht="19.5" customHeight="1" x14ac:dyDescent="0.25">
      <c r="A52" s="78">
        <v>53</v>
      </c>
      <c r="B52" s="14" t="s">
        <v>23</v>
      </c>
      <c r="D52" s="67">
        <f t="shared" si="9"/>
        <v>0</v>
      </c>
      <c r="E52" s="68"/>
      <c r="F52" s="69"/>
      <c r="G52" s="69"/>
      <c r="H52" s="70"/>
      <c r="I52" s="71"/>
      <c r="J52" s="69"/>
      <c r="K52" s="70"/>
    </row>
    <row r="53" spans="1:11" s="14" customFormat="1" ht="19.5" customHeight="1" x14ac:dyDescent="0.25">
      <c r="B53" s="14" t="s">
        <v>61</v>
      </c>
      <c r="D53" s="67">
        <f t="shared" si="9"/>
        <v>0</v>
      </c>
      <c r="E53" s="68"/>
      <c r="F53" s="69"/>
      <c r="G53" s="69"/>
      <c r="H53" s="70"/>
      <c r="I53" s="71"/>
      <c r="J53" s="69"/>
      <c r="K53" s="70"/>
    </row>
    <row r="54" spans="1:11" s="14" customFormat="1" ht="19.5" customHeight="1" x14ac:dyDescent="0.25">
      <c r="B54" s="14" t="s">
        <v>24</v>
      </c>
      <c r="D54" s="67">
        <f>SUM(E54:K54)</f>
        <v>0</v>
      </c>
      <c r="E54" s="68"/>
      <c r="F54" s="69"/>
      <c r="G54" s="69"/>
      <c r="H54" s="70"/>
      <c r="I54" s="71"/>
      <c r="J54" s="69"/>
      <c r="K54" s="70"/>
    </row>
    <row r="55" spans="1:11" s="14" customFormat="1" ht="19.5" customHeight="1" thickBot="1" x14ac:dyDescent="0.3">
      <c r="B55" s="14" t="s">
        <v>25</v>
      </c>
      <c r="D55" s="67">
        <f t="shared" si="9"/>
        <v>0</v>
      </c>
      <c r="E55" s="68"/>
      <c r="F55" s="69"/>
      <c r="G55" s="69"/>
      <c r="H55" s="70"/>
      <c r="I55" s="71"/>
      <c r="J55" s="69"/>
      <c r="K55" s="70"/>
    </row>
    <row r="56" spans="1:11" s="13" customFormat="1" ht="19.5" customHeight="1" thickTop="1" thickBot="1" x14ac:dyDescent="0.3">
      <c r="A56" s="26" t="s">
        <v>53</v>
      </c>
      <c r="B56" s="26"/>
      <c r="C56" s="26"/>
      <c r="D56" s="50">
        <f>SUM(D46:D55)</f>
        <v>0</v>
      </c>
      <c r="E56" s="51">
        <f t="shared" ref="E56:K56" si="10">ROUNDUP(SUM(E46:E55),-0.5)</f>
        <v>0</v>
      </c>
      <c r="F56" s="52">
        <f t="shared" si="10"/>
        <v>0</v>
      </c>
      <c r="G56" s="52">
        <f t="shared" si="10"/>
        <v>0</v>
      </c>
      <c r="H56" s="53">
        <f t="shared" si="10"/>
        <v>0</v>
      </c>
      <c r="I56" s="54">
        <f t="shared" si="10"/>
        <v>0</v>
      </c>
      <c r="J56" s="52">
        <f t="shared" si="10"/>
        <v>0</v>
      </c>
      <c r="K56" s="53">
        <f t="shared" si="10"/>
        <v>0</v>
      </c>
    </row>
    <row r="57" spans="1:11" s="13" customFormat="1" ht="19.5" customHeight="1" thickTop="1" thickBot="1" x14ac:dyDescent="0.3">
      <c r="A57" s="26" t="s">
        <v>55</v>
      </c>
      <c r="B57" s="26"/>
      <c r="C57" s="26"/>
      <c r="D57" s="50">
        <f>D56+(D56*$B$58)</f>
        <v>0</v>
      </c>
      <c r="E57" s="51">
        <f>E56+(E56*$B$58)</f>
        <v>0</v>
      </c>
      <c r="F57" s="52">
        <f t="shared" ref="F57:K57" si="11">F56+(F56*$B$58)</f>
        <v>0</v>
      </c>
      <c r="G57" s="52">
        <f t="shared" ref="G57" si="12">G56+(G56*$B$58)</f>
        <v>0</v>
      </c>
      <c r="H57" s="53">
        <f t="shared" si="11"/>
        <v>0</v>
      </c>
      <c r="I57" s="54">
        <f t="shared" si="11"/>
        <v>0</v>
      </c>
      <c r="J57" s="52">
        <f t="shared" si="11"/>
        <v>0</v>
      </c>
      <c r="K57" s="53">
        <f t="shared" si="11"/>
        <v>0</v>
      </c>
    </row>
    <row r="58" spans="1:11" s="13" customFormat="1" ht="18.600000000000001" customHeight="1" thickTop="1" thickBot="1" x14ac:dyDescent="0.3">
      <c r="A58" s="79" t="s">
        <v>33</v>
      </c>
      <c r="B58" s="80">
        <v>8.1000000000000003E-2</v>
      </c>
      <c r="C58" s="79"/>
      <c r="D58" s="45">
        <f>(D56+D42+D26)*B58</f>
        <v>0</v>
      </c>
      <c r="E58" s="81">
        <f>(E56+E42+E26)*B58</f>
        <v>0</v>
      </c>
      <c r="F58" s="82">
        <f>(F56+F42+F26)*B58</f>
        <v>0</v>
      </c>
      <c r="G58" s="82">
        <f>(G56+G42+G26)*C58</f>
        <v>0</v>
      </c>
      <c r="H58" s="83">
        <f>(H56+H42+H26)*B58</f>
        <v>0</v>
      </c>
      <c r="I58" s="84">
        <f>(I56+I42+I26)*B58</f>
        <v>0</v>
      </c>
      <c r="J58" s="82">
        <f>(J56+J42+J26)*B58</f>
        <v>0</v>
      </c>
      <c r="K58" s="83">
        <f>(K56+K42+K26)*B58</f>
        <v>0</v>
      </c>
    </row>
    <row r="59" spans="1:11" s="13" customFormat="1" ht="19.5" customHeight="1" thickTop="1" thickBot="1" x14ac:dyDescent="0.3">
      <c r="A59" s="27" t="s">
        <v>48</v>
      </c>
      <c r="B59" s="85"/>
      <c r="C59" s="85"/>
      <c r="D59" s="86">
        <f>D58+D57+D43+D27+D8</f>
        <v>0</v>
      </c>
      <c r="E59" s="87">
        <f>ROUNDUP((E57+E43+E27+E8),-2)</f>
        <v>0</v>
      </c>
      <c r="F59" s="88">
        <f t="shared" ref="F59:K59" si="13">ROUNDUP((F58+F57+F43+F27+F8),-2)</f>
        <v>0</v>
      </c>
      <c r="G59" s="88">
        <f t="shared" si="13"/>
        <v>0</v>
      </c>
      <c r="H59" s="89">
        <f t="shared" si="13"/>
        <v>0</v>
      </c>
      <c r="I59" s="90">
        <f t="shared" si="13"/>
        <v>0</v>
      </c>
      <c r="J59" s="88">
        <f t="shared" si="13"/>
        <v>0</v>
      </c>
      <c r="K59" s="89">
        <f t="shared" si="13"/>
        <v>0</v>
      </c>
    </row>
    <row r="60" spans="1:11" s="17" customFormat="1" ht="19.5" customHeight="1" thickTop="1" thickBot="1" x14ac:dyDescent="0.3">
      <c r="A60" s="16" t="s">
        <v>26</v>
      </c>
      <c r="D60" s="18">
        <v>1</v>
      </c>
      <c r="E60" s="19" t="e">
        <f>E59/$D$59</f>
        <v>#DIV/0!</v>
      </c>
      <c r="F60" s="20" t="e">
        <f t="shared" ref="F60:K60" si="14">F59/$D$59</f>
        <v>#DIV/0!</v>
      </c>
      <c r="G60" s="20" t="e">
        <f t="shared" ref="G60" si="15">G59/$D$59</f>
        <v>#DIV/0!</v>
      </c>
      <c r="H60" s="21" t="e">
        <f t="shared" si="14"/>
        <v>#DIV/0!</v>
      </c>
      <c r="I60" s="22" t="e">
        <f>I59/$D$59</f>
        <v>#DIV/0!</v>
      </c>
      <c r="J60" s="23" t="e">
        <f t="shared" si="14"/>
        <v>#DIV/0!</v>
      </c>
      <c r="K60" s="21" t="e">
        <f t="shared" si="14"/>
        <v>#DIV/0!</v>
      </c>
    </row>
    <row r="61" spans="1:11" ht="14.25" customHeight="1" x14ac:dyDescent="0.2">
      <c r="A61" s="24"/>
      <c r="B61" s="24"/>
      <c r="C61" s="24"/>
      <c r="D61" s="24"/>
    </row>
    <row r="62" spans="1:11" ht="14.25" customHeight="1" x14ac:dyDescent="0.2">
      <c r="A62" s="24"/>
      <c r="B62" s="24"/>
      <c r="C62" s="24"/>
      <c r="D62" s="24"/>
    </row>
    <row r="64" spans="1:11" ht="14.25" customHeight="1" x14ac:dyDescent="0.2"/>
  </sheetData>
  <mergeCells count="3">
    <mergeCell ref="D2:D3"/>
    <mergeCell ref="I2:K2"/>
    <mergeCell ref="E2:H2"/>
  </mergeCells>
  <pageMargins left="0.70866141732283472" right="0.70866141732283472" top="1.1023622047244095" bottom="0.78740157480314965" header="0.31496062992125984" footer="0.31496062992125984"/>
  <pageSetup paperSize="8" scale="63" orientation="landscape" horizontalDpi="1200" verticalDpi="1200" r:id="rId1"/>
  <headerFooter>
    <oddHeader>&amp;L&amp;12LOGO Firma&amp;C&amp;"Arial,Standard"&amp;12Projektnummer und Projektbezeichnung&amp;R&amp;G</oddHeader>
    <oddFooter>&amp;L&amp;"Arial,Standard"&amp;12Adresse Firma&amp;C&amp;"Arial,Standard"&amp;12Kostenschätzung: Stufe Bauprojekt ± 10%
Version 1.0&amp;R&amp;"Arial,Standard"&amp;12&amp;D
&amp;P / &amp;N</oddFooter>
  </headerFooter>
  <ignoredErrors>
    <ignoredError sqref="D5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2" sqref="B12"/>
    </sheetView>
  </sheetViews>
  <sheetFormatPr baseColWidth="10" defaultRowHeight="15" x14ac:dyDescent="0.25"/>
  <cols>
    <col min="1" max="1" width="4.42578125" customWidth="1"/>
    <col min="2" max="2" width="29" bestFit="1" customWidth="1"/>
    <col min="3" max="4" width="16.7109375" customWidth="1"/>
  </cols>
  <sheetData>
    <row r="1" spans="1:4" ht="23.25" x14ac:dyDescent="0.35">
      <c r="A1" s="1" t="s">
        <v>74</v>
      </c>
    </row>
    <row r="3" spans="1:4" ht="45" x14ac:dyDescent="0.25">
      <c r="C3" s="3" t="s">
        <v>73</v>
      </c>
      <c r="D3" s="3" t="s">
        <v>75</v>
      </c>
    </row>
    <row r="4" spans="1:4" x14ac:dyDescent="0.25">
      <c r="A4" s="2" t="s">
        <v>71</v>
      </c>
      <c r="B4" s="2" t="s">
        <v>63</v>
      </c>
      <c r="C4" s="4"/>
      <c r="D4" s="4"/>
    </row>
    <row r="5" spans="1:4" x14ac:dyDescent="0.25">
      <c r="A5" s="2" t="s">
        <v>72</v>
      </c>
      <c r="B5" s="2" t="s">
        <v>64</v>
      </c>
      <c r="C5" s="4"/>
      <c r="D5" s="4"/>
    </row>
    <row r="6" spans="1:4" x14ac:dyDescent="0.25">
      <c r="A6" s="2" t="s">
        <v>68</v>
      </c>
      <c r="B6" s="2" t="s">
        <v>65</v>
      </c>
      <c r="C6" s="4"/>
      <c r="D6" s="4"/>
    </row>
    <row r="7" spans="1:4" x14ac:dyDescent="0.25">
      <c r="A7" s="2" t="s">
        <v>69</v>
      </c>
      <c r="B7" s="2" t="s">
        <v>66</v>
      </c>
      <c r="C7" s="4"/>
      <c r="D7" s="4"/>
    </row>
    <row r="8" spans="1:4" x14ac:dyDescent="0.25">
      <c r="A8" s="2" t="s">
        <v>70</v>
      </c>
      <c r="B8" s="2" t="s">
        <v>67</v>
      </c>
      <c r="C8" s="4"/>
      <c r="D8" s="4"/>
    </row>
    <row r="9" spans="1:4" ht="15.75" thickBot="1" x14ac:dyDescent="0.3">
      <c r="A9" s="5" t="s">
        <v>28</v>
      </c>
      <c r="B9" s="6"/>
      <c r="C9" s="7">
        <f>SUM(C4:C8)</f>
        <v>0</v>
      </c>
      <c r="D9" s="7">
        <f>SUM(D4:D8)</f>
        <v>0</v>
      </c>
    </row>
    <row r="10" spans="1:4" ht="15.75" thickTop="1" x14ac:dyDescent="0.25"/>
    <row r="12" spans="1:4" x14ac:dyDescent="0.25">
      <c r="B12" t="s">
        <v>76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Kostenschätzung</vt:lpstr>
      <vt:lpstr>gebundene_ungebundene Ausgaben</vt:lpstr>
    </vt:vector>
  </TitlesOfParts>
  <Company>INSTRAG Bauingenieure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Jasmin.Villiger@Uster.ch</dc:creator>
  <cp:lastModifiedBy>Villiger Jasmin, Infrastrukturmanagement</cp:lastModifiedBy>
  <cp:lastPrinted>2024-04-11T11:16:18Z</cp:lastPrinted>
  <dcterms:created xsi:type="dcterms:W3CDTF">2022-01-17T09:04:51Z</dcterms:created>
  <dcterms:modified xsi:type="dcterms:W3CDTF">2024-06-12T13:11:51Z</dcterms:modified>
</cp:coreProperties>
</file>